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170 - 31.5. - ZCU - Výpočetní technika (III.) 050 - 2022 - TOMÁŠ\"/>
    </mc:Choice>
  </mc:AlternateContent>
  <xr:revisionPtr revIDLastSave="0" documentId="13_ncr:1_{D24F643E-13E6-4EAC-8D89-A729A3F89A27}" xr6:coauthVersionLast="47" xr6:coauthVersionMax="47" xr10:uidLastSave="{00000000-0000-0000-0000-000000000000}"/>
  <bookViews>
    <workbookView xWindow="-120" yWindow="-120" windowWidth="242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technika'!$A$6:$V$17</definedName>
    <definedName name="_xlnm.Print_Area" localSheetId="0">'Výpočetní technika'!$B$1:$V$21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16" i="1" l="1"/>
  <c r="P16" i="1"/>
  <c r="S16" i="1" l="1"/>
  <c r="S8" i="1"/>
  <c r="T8" i="1"/>
  <c r="S9" i="1"/>
  <c r="T9" i="1"/>
  <c r="S10" i="1"/>
  <c r="T10" i="1"/>
  <c r="S11" i="1"/>
  <c r="T11" i="1"/>
  <c r="S12" i="1"/>
  <c r="T12" i="1"/>
  <c r="S13" i="1"/>
  <c r="T13" i="1"/>
  <c r="S14" i="1"/>
  <c r="T14" i="1"/>
  <c r="S15" i="1"/>
  <c r="T15" i="1"/>
  <c r="S17" i="1"/>
  <c r="T17" i="1"/>
  <c r="P8" i="1"/>
  <c r="P9" i="1"/>
  <c r="P10" i="1"/>
  <c r="P11" i="1"/>
  <c r="P12" i="1"/>
  <c r="P13" i="1"/>
  <c r="P14" i="1"/>
  <c r="P15" i="1"/>
  <c r="P17" i="1"/>
  <c r="S7" i="1"/>
  <c r="P7" i="1"/>
  <c r="R20" i="1" l="1"/>
  <c r="T7" i="1"/>
  <c r="Q20" i="1"/>
</calcChain>
</file>

<file path=xl/sharedStrings.xml><?xml version="1.0" encoding="utf-8"?>
<sst xmlns="http://schemas.openxmlformats.org/spreadsheetml/2006/main" count="117" uniqueCount="87">
  <si>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</si>
  <si>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</si>
  <si>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</si>
  <si>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</si>
  <si>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</si>
  <si>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</si>
  <si>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</si>
  <si>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</si>
  <si>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</si>
  <si>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</si>
  <si>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</si>
  <si>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30233132-5 - Diskové jednotky </t>
  </si>
  <si>
    <t xml:space="preserve">30237000-9 - Součásti, příslušenství a doplňky pro počítače </t>
  </si>
  <si>
    <t>30237132-3 - Rozhraní USB (univerzální sériová sběrnice)</t>
  </si>
  <si>
    <t xml:space="preserve">30237200-1 - Počítačová příslušenství </t>
  </si>
  <si>
    <t xml:space="preserve">30237410-6 - Počítačová myš </t>
  </si>
  <si>
    <t>32420000-3 - Síťová zařízení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</si>
  <si>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</si>
  <si>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</si>
  <si>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</si>
  <si>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</si>
  <si>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</si>
  <si>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</si>
  <si>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</si>
  <si>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</si>
  <si>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</si>
  <si>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</si>
  <si>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</si>
  <si>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</si>
  <si>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</si>
  <si>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</si>
  <si>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</si>
  <si>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</si>
  <si>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</si>
  <si>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</si>
  <si>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</si>
  <si>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</si>
  <si>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Příloha č. 2 Kupní smlouvy - technická specifikace
Výpočetní technika (III.) 050 - 2022 </t>
  </si>
  <si>
    <t>Ergonomická bezdrátová myš</t>
  </si>
  <si>
    <t>Prodlužovací kabel USB-C/M - USB-C/F</t>
  </si>
  <si>
    <t>Replikátor portů USB-C</t>
  </si>
  <si>
    <t>Napájecí adaptér</t>
  </si>
  <si>
    <t>Samostatná faktura</t>
  </si>
  <si>
    <t>Ing. Jiří Basl, Ph.D.,
Tel.: 37763 4249, 
603 216 039</t>
  </si>
  <si>
    <t>Univerzitní 26,
301 00 Plzeň,
Fakulta elektrotechnická - Katedra elektroniky a informačních technologií,
místnost EK 502</t>
  </si>
  <si>
    <t>Ergonomická bezdrátová myš. 
Připojení technologií LightSpeed a Bluetooth. 
Ergonomický tvar a možnost přizpůsobení volby závaží a vyvážení. 
Min. 200-12000 DPI.
Min. 6 programovatelných tlačítek. 
Možnost uložení nastavení přímo v myši. 
Odezva v rychlém režimu max. 1 ms.</t>
  </si>
  <si>
    <t>Prodlužovací kabel USB-C/M - USB-C/F, délka min. 1 m.</t>
  </si>
  <si>
    <t>Replikátor portů USB-C. 
Připojení k NTB kabelem USB-C. 
Obsahuje funkci power delivery min. 90 W. 
Konektory USB-C pro napájení, 2x USB-A, HDMI (4K), Display port, VGA, RJ45. 
Válcové provedení (puk) s navíjením připojovacího kabelu uvnitř.</t>
  </si>
  <si>
    <t>Napájecí adaptér kompatibilní s notebookem Lenovo X1 Carbon gen.7.
Výstupní konektor USB-C, výkon min. 65 W.</t>
  </si>
  <si>
    <t>Gigabitový switch</t>
  </si>
  <si>
    <t>Mgr. Jakub Pendl,
E-mail: pendl@kma.zcu.cz</t>
  </si>
  <si>
    <t>Technická 8, 
301 00 Plzeň,
Nové technologie pro informační společnost, 
místnost UC 260 nebo UC 226 (sekretariát)</t>
  </si>
  <si>
    <t>Typ desktop.
Min. 8 portů RJ45; min. 10/100/1000 Mbps.
Propustnost min. 16Gbps.
Auto MDI/MDI-X; QoS; IGMP Snooping.
Diagnostické LED.
Kovové tělo.
Záruka min. 5 let.</t>
  </si>
  <si>
    <t>Bezdrátorý prezentátor</t>
  </si>
  <si>
    <t>Min. čtyřsměrový joystick, který lze používat jako myš s ovládáním pohybu nahoru/dolů a doleva/doprava.
Zelené laserové ukazovátko, které je min. 10x  jasnější než standardní červený laser. 
Tlačítka s podsvícením LED. 
Možnost vypnutí obrazu a aktivace zeleného laserového ukazovátka.
Dosah signálu min. 40 metrů.
Bezdrátový přijímač USB lze uložit do ovladače.
Bezdrátové připojení Plug &amp; Play min. 2,4 GHz.</t>
  </si>
  <si>
    <t>MUDr. Lada Pavlíková, Ph.D.,
Tel.: 37763 3705</t>
  </si>
  <si>
    <t>Husova 11,
301 00 Plzeň,
Fakulta zdravotnických studií - Katedra rehabilitačních oborů,
místnost HJ 210</t>
  </si>
  <si>
    <t>Externí SSD disk 4 TB</t>
  </si>
  <si>
    <t>John H. and Amy B. Lawrence Foundation</t>
  </si>
  <si>
    <t>Mgr. Gabriela Straková,
Tel.: 37763 4823</t>
  </si>
  <si>
    <t>Teslova 5b,
301 00 Plzeň,
Nové technologie – výzkumné centrum - Biomechanické modely lidského těla,
místnost TC 231</t>
  </si>
  <si>
    <t>Rozhraní: NVMe.
Konektor: USB-C (podpora USB 3.2 Gen 2).
Použití: externí.
Rychlost čtení: min. 1 050 MB/s.
Rychlost zápisu: min. 1 000 MB/s.
Kapacita úložiště: min. 4 000 GB (4 TB).
Včetně kabelu (USB-C) a redukce ( USB-A).
Šifrování: 256 bitové hardwarové AES.</t>
  </si>
  <si>
    <t>SSD SATA III, 1TB, 2,5" do notebooku</t>
  </si>
  <si>
    <t>Záruka na zboží min. 60 měsíců.</t>
  </si>
  <si>
    <t>Petr Jakubik, 
Tel.: 606 050 828,
37763 1983</t>
  </si>
  <si>
    <t>k NTB inv.č. 502487</t>
  </si>
  <si>
    <t>SSD disk splňující minimálně tyto parametry:
rozhraní: SATA III 6 Gb/s
velikost: 2,5" do NTB
kapacita: 1TB
rychlost sekvenčního čtení/zápisu: 560/530 MB/s
maximální průměrná spotřeba v aktivním stavu: 70mW
maximální spotřeba špičková zápis/čtení: 3800/3000 mW
minimální spolehlivost MTF: 1,7 mil. hodin
minimální odolnost: 400 TBW
maximální hmotnost: 38g
záruka min. 60 měs.
Nutná kompatibilita s NTB Dell Inspiron 15 5578 2-in-1.</t>
  </si>
  <si>
    <t>Kabel Thunderbolt 3</t>
  </si>
  <si>
    <t>Kabel USB-C USB-A</t>
  </si>
  <si>
    <t>Kabel USB OTG</t>
  </si>
  <si>
    <t>Ing. Martin Šimek, Ph.D.,
Tel.: 37763 2834</t>
  </si>
  <si>
    <t>Univerzitní 20, 
301 00 Plzeň,
Centrum informatizace a výpočetní techniky - Oddělení Síťové infrastruktury,
místnost UI 411</t>
  </si>
  <si>
    <t>Univerzitní 20, 
301 00 Plzeň,
Centrum informatizace a výpočetní techniky - Oddělení Telekomunikační a prezentační služby,
místnost UI 318</t>
  </si>
  <si>
    <t>Kabel Thunderbolt 3, konektory USB-C, minimální délka 1,5 m.</t>
  </si>
  <si>
    <t>Kabel USB-C male na USB-A male, minimálně USB 3.2 Gen 1, minimální dělka 3 m, rovné zakončení konektorů, světlý.</t>
  </si>
  <si>
    <t>Kabel USB-C male na USB-A female, minimálně USB 3.2 Gen 1, podpora OTG, délka maximálně 20 cm, zakončení USB-C konektoru rovné nebo zahnuté.</t>
  </si>
  <si>
    <t>Logitech G502 Lightspeed  910-005567, záruka 24 měsíců</t>
  </si>
  <si>
    <t>PREMIUMCORD USB- C prodlužovací kabel  	ku31mf1, záruka 24 měsíců</t>
  </si>
  <si>
    <t>Dell Mobilní adaptér USB-C – DA310  470-AEUP, záruka 24 měsíců</t>
  </si>
  <si>
    <t>Lenovo TP adapter ThinkPad 65W AC USB-C Standart 4X20M26272, záruka 24 měsíců</t>
  </si>
  <si>
    <t>Switch TP-Link TL-SG108S      TL-SG108S, záruka 60 měsíců</t>
  </si>
  <si>
    <t>Kensington Presenter Expert Green Laser with Cursor Control K72426EU, záruka 24 měsíců</t>
  </si>
  <si>
    <t>SanDisk Extreme Pro Portable V2 SSD 4TB SDSSDE81-4T00-G25  (SDSSDE81-4T00-G25). , záruka 24 měsíců</t>
  </si>
  <si>
    <t>WD Blue 3D NAND SSD 1TB 2.5 "   WDS100T2B0A, záruka 60 měsíců</t>
  </si>
  <si>
    <t>i-tec Thunderbolt 3 – Class Cable, 40 Gbps, 100W Power Delivery, USB-C  TB3CBL150CM, záruka 24 měsíců</t>
  </si>
  <si>
    <t>Gembird CABLEXPERT kabel USB Type-C OTG kabel, 20cm (A-OTG-CMAF3-01), záruka 24 měsíců</t>
  </si>
  <si>
    <t>PremiumCord USB-C - USB 3.0 A (USB 3.2 Gen 2, 3A, 10Gbit/s) 3m bílá
 (ku31ck3w),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</si>
</sst>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8" fillId="0" borderId="0"/>
    <xf numFmtId="0" fontId="8" fillId="0" borderId="0"/>
  </cellStyleXfs>
  <cellXfs count="19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Border="1"/>
    <xf numFmtId="0" fontId="13" fillId="0" borderId="0" xfId="0" applyFont="1" applyAlignment="1">
      <alignment vertical="center" wrapText="1"/>
    </xf>
    <xf numFmtId="0" fontId="0" fillId="0" borderId="0" xfId="0" applyFill="1" applyBorder="1"/>
    <xf numFmtId="0" fontId="16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6" fillId="3" borderId="22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3" fontId="0" fillId="2" borderId="23" xfId="0" applyNumberFormat="1" applyFill="1" applyBorder="1" applyAlignment="1">
      <alignment horizontal="center" vertical="center" wrapText="1"/>
    </xf>
    <xf numFmtId="0" fontId="12" fillId="3" borderId="22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3" fontId="0" fillId="2" borderId="24" xfId="0" applyNumberFormat="1" applyFill="1" applyBorder="1" applyAlignment="1">
      <alignment horizontal="center" vertical="center" wrapText="1"/>
    </xf>
    <xf numFmtId="0" fontId="12" fillId="3" borderId="25" xfId="0" applyFont="1" applyFill="1" applyBorder="1" applyAlignment="1">
      <alignment horizontal="center" vertical="center" wrapText="1"/>
    </xf>
    <xf numFmtId="3" fontId="0" fillId="3" borderId="25" xfId="0" applyNumberForma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164" fontId="0" fillId="0" borderId="25" xfId="0" applyNumberFormat="1" applyBorder="1" applyAlignment="1">
      <alignment horizontal="right" vertical="center" indent="1"/>
    </xf>
    <xf numFmtId="164" fontId="0" fillId="3" borderId="25" xfId="0" applyNumberFormat="1" applyFill="1" applyBorder="1" applyAlignment="1">
      <alignment horizontal="right" vertical="center" indent="1"/>
    </xf>
    <xf numFmtId="165" fontId="0" fillId="0" borderId="25" xfId="0" applyNumberFormat="1" applyBorder="1" applyAlignment="1">
      <alignment horizontal="right" vertical="center" indent="1"/>
    </xf>
    <xf numFmtId="0" fontId="0" fillId="0" borderId="25" xfId="0" applyBorder="1" applyAlignment="1">
      <alignment horizontal="center" vertical="center"/>
    </xf>
    <xf numFmtId="0" fontId="0" fillId="3" borderId="25" xfId="0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left" vertical="center" wrapText="1" indent="1"/>
    </xf>
    <xf numFmtId="0" fontId="3" fillId="6" borderId="18" xfId="0" applyFont="1" applyFill="1" applyBorder="1" applyAlignment="1">
      <alignment horizontal="left" vertical="center" wrapText="1" indent="1"/>
    </xf>
    <xf numFmtId="0" fontId="3" fillId="6" borderId="25" xfId="0" applyFont="1" applyFill="1" applyBorder="1" applyAlignment="1">
      <alignment horizontal="left" vertical="center" wrapText="1" indent="1"/>
    </xf>
    <xf numFmtId="3" fontId="0" fillId="2" borderId="27" xfId="0" applyNumberForma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right" vertical="center" inden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0" fillId="3" borderId="6" xfId="0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left" vertical="center" wrapText="1" indent="1"/>
    </xf>
    <xf numFmtId="0" fontId="3" fillId="6" borderId="22" xfId="0" applyFont="1" applyFill="1" applyBorder="1" applyAlignment="1">
      <alignment horizontal="left" vertical="center" wrapText="1" indent="1"/>
    </xf>
    <xf numFmtId="3" fontId="0" fillId="2" borderId="28" xfId="0" applyNumberForma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164" fontId="0" fillId="3" borderId="14" xfId="0" applyNumberFormat="1" applyFill="1" applyBorder="1" applyAlignment="1">
      <alignment horizontal="right" vertical="center" indent="1"/>
    </xf>
    <xf numFmtId="0" fontId="3" fillId="6" borderId="14" xfId="0" applyFont="1" applyFill="1" applyBorder="1" applyAlignment="1">
      <alignment horizontal="left" vertical="center" wrapText="1" indent="1"/>
    </xf>
    <xf numFmtId="0" fontId="3" fillId="6" borderId="20" xfId="0" applyFont="1" applyFill="1" applyBorder="1" applyAlignment="1">
      <alignment horizontal="left" vertical="center" wrapText="1" indent="1"/>
    </xf>
    <xf numFmtId="0" fontId="2" fillId="3" borderId="6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14" fillId="4" borderId="16" xfId="0" applyFont="1" applyFill="1" applyBorder="1" applyAlignment="1" applyProtection="1">
      <alignment horizontal="left" vertical="center" wrapText="1" indent="1"/>
      <protection locked="0"/>
    </xf>
    <xf numFmtId="0" fontId="14" fillId="4" borderId="18" xfId="0" applyFont="1" applyFill="1" applyBorder="1" applyAlignment="1" applyProtection="1">
      <alignment horizontal="left" vertical="center" wrapText="1" indent="1"/>
      <protection locked="0"/>
    </xf>
    <xf numFmtId="0" fontId="14" fillId="4" borderId="25" xfId="0" applyFont="1" applyFill="1" applyBorder="1" applyAlignment="1" applyProtection="1">
      <alignment horizontal="left" vertical="center" wrapText="1" indent="1"/>
      <protection locked="0"/>
    </xf>
    <xf numFmtId="0" fontId="14" fillId="4" borderId="6" xfId="0" applyFont="1" applyFill="1" applyBorder="1" applyAlignment="1" applyProtection="1">
      <alignment horizontal="left" vertical="center" wrapText="1" indent="1"/>
      <protection locked="0"/>
    </xf>
    <xf numFmtId="0" fontId="14" fillId="4" borderId="22" xfId="0" applyFont="1" applyFill="1" applyBorder="1" applyAlignment="1" applyProtection="1">
      <alignment horizontal="left" vertical="center" wrapText="1" indent="1"/>
      <protection locked="0"/>
    </xf>
    <xf numFmtId="0" fontId="14" fillId="4" borderId="14" xfId="0" applyFont="1" applyFill="1" applyBorder="1" applyAlignment="1" applyProtection="1">
      <alignment horizontal="left" vertical="center" wrapText="1" indent="1"/>
      <protection locked="0"/>
    </xf>
    <xf numFmtId="0" fontId="14" fillId="4" borderId="20" xfId="0" applyFont="1" applyFill="1" applyBorder="1" applyAlignment="1" applyProtection="1">
      <alignment horizontal="left" vertical="center" wrapText="1" indent="1"/>
      <protection locked="0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9" fillId="4" borderId="8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164" fontId="11" fillId="0" borderId="12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26" xfId="0" applyFont="1" applyFill="1" applyBorder="1" applyAlignment="1">
      <alignment horizontal="center" vertical="center" wrapText="1"/>
    </xf>
    <xf numFmtId="0" fontId="12" fillId="6" borderId="21" xfId="0" applyFont="1" applyFill="1" applyBorder="1" applyAlignment="1">
      <alignment horizontal="center" vertical="center" wrapText="1"/>
    </xf>
    <xf numFmtId="0" fontId="12" fillId="6" borderId="14" xfId="0" applyFont="1" applyFill="1" applyBorder="1" applyAlignment="1">
      <alignment horizontal="center" vertical="center" wrapText="1"/>
    </xf>
    <xf numFmtId="0" fontId="12" fillId="6" borderId="26" xfId="0" applyFont="1" applyFill="1" applyBorder="1" applyAlignment="1">
      <alignment horizontal="center" vertical="center" wrapText="1"/>
    </xf>
    <xf numFmtId="0" fontId="3" fillId="6" borderId="21" xfId="0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horizontal="center" vertical="center" wrapText="1"/>
    </xf>
    <xf numFmtId="0" fontId="5" fillId="6" borderId="26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center" vertical="center" wrapText="1"/>
    </xf>
    <xf numFmtId="0" fontId="4" fillId="6" borderId="26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4" fillId="4" borderId="21" xfId="0" applyFont="1" applyFill="1" applyBorder="1" applyAlignment="1">
      <alignment horizontal="center" vertical="center" wrapText="1"/>
    </xf>
    <xf numFmtId="0" fontId="14" fillId="4" borderId="14" xfId="0" applyFont="1" applyFill="1" applyBorder="1" applyAlignment="1">
      <alignment horizontal="center" vertical="center" wrapText="1"/>
    </xf>
    <xf numFmtId="0" fontId="14" fillId="4" borderId="26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4" fillId="4" borderId="13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center" vertical="center" wrapText="1"/>
    </xf>
    <xf numFmtId="0" fontId="12" fillId="6" borderId="13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32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7"/>
  <sheetViews>
    <sheetView tabSelected="1" topLeftCell="M18" zoomScale="115" zoomScaleNormal="115" workbookViewId="0">
      <selection activeCell="R20" sqref="R20:T20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07.855468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" style="1" customWidth="1"/>
    <col min="11" max="11" width="41.28515625" style="5" customWidth="1"/>
    <col min="12" max="12" width="32.140625" style="5" customWidth="1"/>
    <col min="13" max="13" width="29.85546875" style="5" customWidth="1"/>
    <col min="14" max="14" width="41.85546875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85546875" style="5" hidden="1" customWidth="1"/>
    <col min="22" max="22" width="37.85546875" style="6" customWidth="1"/>
    <col min="23" max="16384" width="9.140625" style="5"/>
  </cols>
  <sheetData>
    <row r="1" spans="1:22" ht="40.9" customHeight="1" x14ac:dyDescent="0.25">
      <c r="B1" s="138" t="s">
        <v>37</v>
      </c>
      <c r="C1" s="139"/>
      <c r="D1" s="139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122"/>
      <c r="E3" s="122"/>
      <c r="F3" s="122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22"/>
      <c r="E4" s="122"/>
      <c r="F4" s="122"/>
      <c r="G4" s="122"/>
      <c r="H4" s="122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40" t="s">
        <v>2</v>
      </c>
      <c r="H5" s="141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17</v>
      </c>
      <c r="D6" s="39" t="s">
        <v>4</v>
      </c>
      <c r="E6" s="39" t="s">
        <v>18</v>
      </c>
      <c r="F6" s="39" t="s">
        <v>19</v>
      </c>
      <c r="G6" s="44" t="s">
        <v>28</v>
      </c>
      <c r="H6" s="45" t="s">
        <v>30</v>
      </c>
      <c r="I6" s="40" t="s">
        <v>20</v>
      </c>
      <c r="J6" s="39" t="s">
        <v>21</v>
      </c>
      <c r="K6" s="39" t="s">
        <v>36</v>
      </c>
      <c r="L6" s="41" t="s">
        <v>22</v>
      </c>
      <c r="M6" s="42" t="s">
        <v>23</v>
      </c>
      <c r="N6" s="41" t="s">
        <v>24</v>
      </c>
      <c r="O6" s="39" t="s">
        <v>33</v>
      </c>
      <c r="P6" s="41" t="s">
        <v>25</v>
      </c>
      <c r="Q6" s="39" t="s">
        <v>5</v>
      </c>
      <c r="R6" s="43" t="s">
        <v>6</v>
      </c>
      <c r="S6" s="121" t="s">
        <v>7</v>
      </c>
      <c r="T6" s="121" t="s">
        <v>8</v>
      </c>
      <c r="U6" s="41" t="s">
        <v>26</v>
      </c>
      <c r="V6" s="41" t="s">
        <v>27</v>
      </c>
    </row>
    <row r="7" spans="1:22" ht="138.75" customHeight="1" thickTop="1" x14ac:dyDescent="0.25">
      <c r="A7" s="20"/>
      <c r="B7" s="48">
        <v>1</v>
      </c>
      <c r="C7" s="49" t="s">
        <v>38</v>
      </c>
      <c r="D7" s="50">
        <v>1</v>
      </c>
      <c r="E7" s="51" t="s">
        <v>29</v>
      </c>
      <c r="F7" s="91" t="s">
        <v>45</v>
      </c>
      <c r="G7" s="124" t="s">
        <v>76</v>
      </c>
      <c r="H7" s="174" t="s">
        <v>34</v>
      </c>
      <c r="I7" s="151" t="s">
        <v>42</v>
      </c>
      <c r="J7" s="165" t="s">
        <v>34</v>
      </c>
      <c r="K7" s="168"/>
      <c r="L7" s="154"/>
      <c r="M7" s="157" t="s">
        <v>43</v>
      </c>
      <c r="N7" s="157" t="s">
        <v>44</v>
      </c>
      <c r="O7" s="162">
        <v>14</v>
      </c>
      <c r="P7" s="52">
        <f t="shared" ref="P7:P17" si="0">D7*Q7</f>
        <v>1420</v>
      </c>
      <c r="Q7" s="53">
        <v>1420</v>
      </c>
      <c r="R7" s="131">
        <v>1420</v>
      </c>
      <c r="S7" s="54">
        <f t="shared" ref="S7:S17" si="1">D7*R7</f>
        <v>1420</v>
      </c>
      <c r="T7" s="55" t="str">
        <f t="shared" ref="T7" si="2">IF(ISNUMBER(R7), IF(R7&gt;Q7,"NEVYHOVUJE","VYHOVUJE")," ")</f>
        <v>VYHOVUJE</v>
      </c>
      <c r="U7" s="168"/>
      <c r="V7" s="73" t="s">
        <v>15</v>
      </c>
    </row>
    <row r="8" spans="1:22" ht="47.25" customHeight="1" x14ac:dyDescent="0.25">
      <c r="A8" s="20"/>
      <c r="B8" s="56">
        <v>2</v>
      </c>
      <c r="C8" s="57" t="s">
        <v>39</v>
      </c>
      <c r="D8" s="58">
        <v>1</v>
      </c>
      <c r="E8" s="59" t="s">
        <v>29</v>
      </c>
      <c r="F8" s="92" t="s">
        <v>46</v>
      </c>
      <c r="G8" s="125" t="s">
        <v>77</v>
      </c>
      <c r="H8" s="175"/>
      <c r="I8" s="152"/>
      <c r="J8" s="166"/>
      <c r="K8" s="169"/>
      <c r="L8" s="155"/>
      <c r="M8" s="158"/>
      <c r="N8" s="160"/>
      <c r="O8" s="163"/>
      <c r="P8" s="60">
        <f t="shared" si="0"/>
        <v>340</v>
      </c>
      <c r="Q8" s="61">
        <v>340</v>
      </c>
      <c r="R8" s="132">
        <v>340</v>
      </c>
      <c r="S8" s="62">
        <f t="shared" si="1"/>
        <v>340</v>
      </c>
      <c r="T8" s="63" t="str">
        <f t="shared" ref="T8:T17" si="3">IF(ISNUMBER(R8), IF(R8&gt;Q8,"NEVYHOVUJE","VYHOVUJE")," ")</f>
        <v>VYHOVUJE</v>
      </c>
      <c r="U8" s="169"/>
      <c r="V8" s="74" t="s">
        <v>14</v>
      </c>
    </row>
    <row r="9" spans="1:22" ht="110.25" customHeight="1" x14ac:dyDescent="0.25">
      <c r="A9" s="20"/>
      <c r="B9" s="56">
        <v>3</v>
      </c>
      <c r="C9" s="57" t="s">
        <v>40</v>
      </c>
      <c r="D9" s="58">
        <v>1</v>
      </c>
      <c r="E9" s="59" t="s">
        <v>29</v>
      </c>
      <c r="F9" s="92" t="s">
        <v>47</v>
      </c>
      <c r="G9" s="125" t="s">
        <v>78</v>
      </c>
      <c r="H9" s="175"/>
      <c r="I9" s="152"/>
      <c r="J9" s="166"/>
      <c r="K9" s="169"/>
      <c r="L9" s="155"/>
      <c r="M9" s="158"/>
      <c r="N9" s="160"/>
      <c r="O9" s="163"/>
      <c r="P9" s="60">
        <f t="shared" si="0"/>
        <v>2373</v>
      </c>
      <c r="Q9" s="61">
        <v>2373</v>
      </c>
      <c r="R9" s="132">
        <v>2373</v>
      </c>
      <c r="S9" s="62">
        <f t="shared" si="1"/>
        <v>2373</v>
      </c>
      <c r="T9" s="63" t="str">
        <f t="shared" si="3"/>
        <v>VYHOVUJE</v>
      </c>
      <c r="U9" s="169"/>
      <c r="V9" s="74" t="s">
        <v>14</v>
      </c>
    </row>
    <row r="10" spans="1:22" ht="54.75" customHeight="1" thickBot="1" x14ac:dyDescent="0.3">
      <c r="A10" s="20"/>
      <c r="B10" s="82">
        <v>4</v>
      </c>
      <c r="C10" s="83" t="s">
        <v>41</v>
      </c>
      <c r="D10" s="84">
        <v>1</v>
      </c>
      <c r="E10" s="85" t="s">
        <v>29</v>
      </c>
      <c r="F10" s="93" t="s">
        <v>48</v>
      </c>
      <c r="G10" s="126" t="s">
        <v>79</v>
      </c>
      <c r="H10" s="176"/>
      <c r="I10" s="153"/>
      <c r="J10" s="167"/>
      <c r="K10" s="170"/>
      <c r="L10" s="156"/>
      <c r="M10" s="159"/>
      <c r="N10" s="161"/>
      <c r="O10" s="164"/>
      <c r="P10" s="86">
        <f t="shared" si="0"/>
        <v>950</v>
      </c>
      <c r="Q10" s="87">
        <v>950</v>
      </c>
      <c r="R10" s="133">
        <v>950</v>
      </c>
      <c r="S10" s="88">
        <f t="shared" si="1"/>
        <v>950</v>
      </c>
      <c r="T10" s="89" t="str">
        <f t="shared" si="3"/>
        <v>VYHOVUJE</v>
      </c>
      <c r="U10" s="170"/>
      <c r="V10" s="90" t="s">
        <v>14</v>
      </c>
    </row>
    <row r="11" spans="1:22" ht="156.75" customHeight="1" thickBot="1" x14ac:dyDescent="0.3">
      <c r="A11" s="20"/>
      <c r="B11" s="94">
        <v>5</v>
      </c>
      <c r="C11" s="95" t="s">
        <v>49</v>
      </c>
      <c r="D11" s="96">
        <v>2</v>
      </c>
      <c r="E11" s="97" t="s">
        <v>29</v>
      </c>
      <c r="F11" s="112" t="s">
        <v>52</v>
      </c>
      <c r="G11" s="127" t="s">
        <v>80</v>
      </c>
      <c r="H11" s="98" t="s">
        <v>34</v>
      </c>
      <c r="I11" s="99" t="s">
        <v>42</v>
      </c>
      <c r="J11" s="100" t="s">
        <v>34</v>
      </c>
      <c r="K11" s="101"/>
      <c r="L11" s="102" t="s">
        <v>63</v>
      </c>
      <c r="M11" s="111" t="s">
        <v>50</v>
      </c>
      <c r="N11" s="111" t="s">
        <v>51</v>
      </c>
      <c r="O11" s="105">
        <v>21</v>
      </c>
      <c r="P11" s="106">
        <f t="shared" si="0"/>
        <v>1300</v>
      </c>
      <c r="Q11" s="107">
        <v>650</v>
      </c>
      <c r="R11" s="134">
        <v>650</v>
      </c>
      <c r="S11" s="108">
        <f t="shared" si="1"/>
        <v>1300</v>
      </c>
      <c r="T11" s="109" t="str">
        <f t="shared" si="3"/>
        <v>VYHOVUJE</v>
      </c>
      <c r="U11" s="97"/>
      <c r="V11" s="110" t="s">
        <v>16</v>
      </c>
    </row>
    <row r="12" spans="1:22" ht="189.75" customHeight="1" thickBot="1" x14ac:dyDescent="0.3">
      <c r="A12" s="20"/>
      <c r="B12" s="94">
        <v>6</v>
      </c>
      <c r="C12" s="95" t="s">
        <v>53</v>
      </c>
      <c r="D12" s="96">
        <v>1</v>
      </c>
      <c r="E12" s="97" t="s">
        <v>29</v>
      </c>
      <c r="F12" s="112" t="s">
        <v>54</v>
      </c>
      <c r="G12" s="127" t="s">
        <v>81</v>
      </c>
      <c r="H12" s="98" t="s">
        <v>34</v>
      </c>
      <c r="I12" s="99" t="s">
        <v>42</v>
      </c>
      <c r="J12" s="100" t="s">
        <v>34</v>
      </c>
      <c r="K12" s="101"/>
      <c r="L12" s="102"/>
      <c r="M12" s="111" t="s">
        <v>55</v>
      </c>
      <c r="N12" s="111" t="s">
        <v>56</v>
      </c>
      <c r="O12" s="105">
        <v>21</v>
      </c>
      <c r="P12" s="106">
        <f t="shared" si="0"/>
        <v>1300</v>
      </c>
      <c r="Q12" s="107">
        <v>1300</v>
      </c>
      <c r="R12" s="134">
        <v>1300</v>
      </c>
      <c r="S12" s="108">
        <f t="shared" si="1"/>
        <v>1300</v>
      </c>
      <c r="T12" s="109" t="str">
        <f t="shared" si="3"/>
        <v>VYHOVUJE</v>
      </c>
      <c r="U12" s="97"/>
      <c r="V12" s="110" t="s">
        <v>12</v>
      </c>
    </row>
    <row r="13" spans="1:22" ht="159.75" customHeight="1" thickBot="1" x14ac:dyDescent="0.3">
      <c r="A13" s="20"/>
      <c r="B13" s="94">
        <v>7</v>
      </c>
      <c r="C13" s="95" t="s">
        <v>57</v>
      </c>
      <c r="D13" s="96">
        <v>1</v>
      </c>
      <c r="E13" s="97" t="s">
        <v>29</v>
      </c>
      <c r="F13" s="112" t="s">
        <v>61</v>
      </c>
      <c r="G13" s="127" t="s">
        <v>82</v>
      </c>
      <c r="H13" s="98" t="s">
        <v>34</v>
      </c>
      <c r="I13" s="99" t="s">
        <v>42</v>
      </c>
      <c r="J13" s="100" t="s">
        <v>35</v>
      </c>
      <c r="K13" s="120" t="s">
        <v>58</v>
      </c>
      <c r="L13" s="102"/>
      <c r="M13" s="103" t="s">
        <v>59</v>
      </c>
      <c r="N13" s="104" t="s">
        <v>60</v>
      </c>
      <c r="O13" s="105">
        <v>21</v>
      </c>
      <c r="P13" s="106">
        <f t="shared" si="0"/>
        <v>12500</v>
      </c>
      <c r="Q13" s="107">
        <v>12500</v>
      </c>
      <c r="R13" s="134">
        <v>12500</v>
      </c>
      <c r="S13" s="108">
        <f t="shared" si="1"/>
        <v>12500</v>
      </c>
      <c r="T13" s="109" t="str">
        <f t="shared" si="3"/>
        <v>VYHOVUJE</v>
      </c>
      <c r="U13" s="97"/>
      <c r="V13" s="110" t="s">
        <v>11</v>
      </c>
    </row>
    <row r="14" spans="1:22" ht="213" customHeight="1" thickBot="1" x14ac:dyDescent="0.3">
      <c r="A14" s="20"/>
      <c r="B14" s="94">
        <v>8</v>
      </c>
      <c r="C14" s="95" t="s">
        <v>62</v>
      </c>
      <c r="D14" s="96">
        <v>1</v>
      </c>
      <c r="E14" s="97" t="s">
        <v>29</v>
      </c>
      <c r="F14" s="112" t="s">
        <v>66</v>
      </c>
      <c r="G14" s="127" t="s">
        <v>83</v>
      </c>
      <c r="H14" s="98" t="s">
        <v>34</v>
      </c>
      <c r="I14" s="99" t="s">
        <v>42</v>
      </c>
      <c r="J14" s="99" t="s">
        <v>34</v>
      </c>
      <c r="K14" s="101"/>
      <c r="L14" s="102" t="s">
        <v>63</v>
      </c>
      <c r="M14" s="111" t="s">
        <v>64</v>
      </c>
      <c r="N14" s="111" t="s">
        <v>72</v>
      </c>
      <c r="O14" s="105">
        <v>21</v>
      </c>
      <c r="P14" s="106">
        <f t="shared" si="0"/>
        <v>2400</v>
      </c>
      <c r="Q14" s="107">
        <v>2400</v>
      </c>
      <c r="R14" s="134">
        <v>2400</v>
      </c>
      <c r="S14" s="108">
        <f t="shared" si="1"/>
        <v>2400</v>
      </c>
      <c r="T14" s="109" t="str">
        <f t="shared" si="3"/>
        <v>VYHOVUJE</v>
      </c>
      <c r="U14" s="97" t="s">
        <v>65</v>
      </c>
      <c r="V14" s="110" t="s">
        <v>11</v>
      </c>
    </row>
    <row r="15" spans="1:22" ht="48.75" customHeight="1" x14ac:dyDescent="0.25">
      <c r="A15" s="20"/>
      <c r="B15" s="75">
        <v>9</v>
      </c>
      <c r="C15" s="76" t="s">
        <v>67</v>
      </c>
      <c r="D15" s="77">
        <v>1</v>
      </c>
      <c r="E15" s="71" t="s">
        <v>29</v>
      </c>
      <c r="F15" s="113" t="s">
        <v>73</v>
      </c>
      <c r="G15" s="128" t="s">
        <v>84</v>
      </c>
      <c r="H15" s="177" t="s">
        <v>34</v>
      </c>
      <c r="I15" s="179" t="s">
        <v>42</v>
      </c>
      <c r="J15" s="181" t="s">
        <v>34</v>
      </c>
      <c r="K15" s="183"/>
      <c r="L15" s="186"/>
      <c r="M15" s="188" t="s">
        <v>70</v>
      </c>
      <c r="N15" s="188" t="s">
        <v>71</v>
      </c>
      <c r="O15" s="191">
        <v>14</v>
      </c>
      <c r="P15" s="78">
        <f t="shared" si="0"/>
        <v>690</v>
      </c>
      <c r="Q15" s="79">
        <v>690</v>
      </c>
      <c r="R15" s="135">
        <v>690</v>
      </c>
      <c r="S15" s="80">
        <f t="shared" si="1"/>
        <v>690</v>
      </c>
      <c r="T15" s="81" t="str">
        <f t="shared" si="3"/>
        <v>VYHOVUJE</v>
      </c>
      <c r="U15" s="193"/>
      <c r="V15" s="171" t="s">
        <v>13</v>
      </c>
    </row>
    <row r="16" spans="1:22" ht="48.75" customHeight="1" x14ac:dyDescent="0.25">
      <c r="A16" s="20"/>
      <c r="B16" s="114">
        <v>10</v>
      </c>
      <c r="C16" s="115" t="s">
        <v>68</v>
      </c>
      <c r="D16" s="116">
        <v>1</v>
      </c>
      <c r="E16" s="123" t="s">
        <v>29</v>
      </c>
      <c r="F16" s="118" t="s">
        <v>74</v>
      </c>
      <c r="G16" s="129" t="s">
        <v>86</v>
      </c>
      <c r="H16" s="175"/>
      <c r="I16" s="152"/>
      <c r="J16" s="166"/>
      <c r="K16" s="184"/>
      <c r="L16" s="155"/>
      <c r="M16" s="158"/>
      <c r="N16" s="160"/>
      <c r="O16" s="163"/>
      <c r="P16" s="78">
        <f t="shared" si="0"/>
        <v>160</v>
      </c>
      <c r="Q16" s="117">
        <v>160</v>
      </c>
      <c r="R16" s="136">
        <v>160</v>
      </c>
      <c r="S16" s="80">
        <f t="shared" si="1"/>
        <v>160</v>
      </c>
      <c r="T16" s="81" t="str">
        <f t="shared" ref="T16" si="4">IF(ISNUMBER(R16), IF(R16&gt;Q16,"NEVYHOVUJE","VYHOVUJE")," ")</f>
        <v>VYHOVUJE</v>
      </c>
      <c r="U16" s="169"/>
      <c r="V16" s="172"/>
    </row>
    <row r="17" spans="1:22" ht="48.75" customHeight="1" thickBot="1" x14ac:dyDescent="0.3">
      <c r="A17" s="20"/>
      <c r="B17" s="64">
        <v>11</v>
      </c>
      <c r="C17" s="65" t="s">
        <v>69</v>
      </c>
      <c r="D17" s="66">
        <v>1</v>
      </c>
      <c r="E17" s="72" t="s">
        <v>29</v>
      </c>
      <c r="F17" s="119" t="s">
        <v>75</v>
      </c>
      <c r="G17" s="130" t="s">
        <v>85</v>
      </c>
      <c r="H17" s="178"/>
      <c r="I17" s="180"/>
      <c r="J17" s="182"/>
      <c r="K17" s="185"/>
      <c r="L17" s="187"/>
      <c r="M17" s="189"/>
      <c r="N17" s="190"/>
      <c r="O17" s="192"/>
      <c r="P17" s="67">
        <f t="shared" si="0"/>
        <v>135</v>
      </c>
      <c r="Q17" s="68">
        <v>135</v>
      </c>
      <c r="R17" s="137">
        <v>135</v>
      </c>
      <c r="S17" s="69">
        <f t="shared" si="1"/>
        <v>135</v>
      </c>
      <c r="T17" s="70" t="str">
        <f t="shared" si="3"/>
        <v>VYHOVUJE</v>
      </c>
      <c r="U17" s="194"/>
      <c r="V17" s="173"/>
    </row>
    <row r="18" spans="1:22" ht="17.45" customHeight="1" thickTop="1" thickBot="1" x14ac:dyDescent="0.3">
      <c r="C18" s="5"/>
      <c r="D18" s="5"/>
      <c r="E18" s="5"/>
      <c r="F18" s="5"/>
      <c r="G18" s="33"/>
      <c r="H18" s="33"/>
      <c r="I18" s="5"/>
      <c r="J18" s="5"/>
      <c r="N18" s="5"/>
      <c r="O18" s="5"/>
      <c r="P18" s="5"/>
    </row>
    <row r="19" spans="1:22" ht="51.75" customHeight="1" thickTop="1" thickBot="1" x14ac:dyDescent="0.3">
      <c r="B19" s="149" t="s">
        <v>32</v>
      </c>
      <c r="C19" s="149"/>
      <c r="D19" s="149"/>
      <c r="E19" s="149"/>
      <c r="F19" s="149"/>
      <c r="G19" s="149"/>
      <c r="H19" s="47"/>
      <c r="I19" s="47"/>
      <c r="J19" s="21"/>
      <c r="K19" s="21"/>
      <c r="L19" s="7"/>
      <c r="M19" s="7"/>
      <c r="N19" s="7"/>
      <c r="O19" s="22"/>
      <c r="P19" s="22"/>
      <c r="Q19" s="23" t="s">
        <v>9</v>
      </c>
      <c r="R19" s="146" t="s">
        <v>10</v>
      </c>
      <c r="S19" s="147"/>
      <c r="T19" s="148"/>
      <c r="U19" s="24"/>
      <c r="V19" s="25"/>
    </row>
    <row r="20" spans="1:22" ht="50.45" customHeight="1" thickTop="1" thickBot="1" x14ac:dyDescent="0.3">
      <c r="B20" s="150"/>
      <c r="C20" s="150"/>
      <c r="D20" s="150"/>
      <c r="E20" s="150"/>
      <c r="F20" s="150"/>
      <c r="G20" s="150"/>
      <c r="H20" s="150"/>
      <c r="I20" s="26"/>
      <c r="L20" s="9"/>
      <c r="M20" s="9"/>
      <c r="N20" s="9"/>
      <c r="O20" s="27"/>
      <c r="P20" s="27"/>
      <c r="Q20" s="28">
        <f>SUM(P7:P17)</f>
        <v>23568</v>
      </c>
      <c r="R20" s="143">
        <f>SUM(S7:S17)</f>
        <v>23568</v>
      </c>
      <c r="S20" s="144"/>
      <c r="T20" s="145"/>
    </row>
    <row r="21" spans="1:22" ht="15.75" thickTop="1" x14ac:dyDescent="0.25">
      <c r="B21" s="142" t="s">
        <v>31</v>
      </c>
      <c r="C21" s="142"/>
      <c r="D21" s="142"/>
      <c r="E21" s="142"/>
      <c r="F21" s="142"/>
      <c r="G21" s="142"/>
      <c r="H21" s="122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1:22" x14ac:dyDescent="0.25">
      <c r="B22" s="46"/>
      <c r="C22" s="46"/>
      <c r="D22" s="46"/>
      <c r="E22" s="46"/>
      <c r="F22" s="46"/>
      <c r="G22" s="122"/>
      <c r="H22" s="122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1:22" x14ac:dyDescent="0.25">
      <c r="B23" s="46"/>
      <c r="C23" s="46"/>
      <c r="D23" s="46"/>
      <c r="E23" s="46"/>
      <c r="F23" s="46"/>
      <c r="G23" s="122"/>
      <c r="H23" s="122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1:22" x14ac:dyDescent="0.25">
      <c r="B24" s="46"/>
      <c r="C24" s="46"/>
      <c r="D24" s="46"/>
      <c r="E24" s="46"/>
      <c r="F24" s="46"/>
      <c r="G24" s="122"/>
      <c r="H24" s="122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1:22" ht="19.899999999999999" customHeight="1" x14ac:dyDescent="0.25">
      <c r="C25" s="21"/>
      <c r="D25" s="29"/>
      <c r="E25" s="21"/>
      <c r="F25" s="21"/>
      <c r="G25" s="122"/>
      <c r="H25" s="122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1:22" ht="19.899999999999999" customHeight="1" x14ac:dyDescent="0.25">
      <c r="H26" s="36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1:22" ht="19.899999999999999" customHeight="1" x14ac:dyDescent="0.25">
      <c r="C27" s="21"/>
      <c r="D27" s="29"/>
      <c r="E27" s="21"/>
      <c r="F27" s="21"/>
      <c r="G27" s="122"/>
      <c r="H27" s="122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1:22" ht="19.899999999999999" customHeight="1" x14ac:dyDescent="0.25">
      <c r="C28" s="21"/>
      <c r="D28" s="29"/>
      <c r="E28" s="21"/>
      <c r="F28" s="21"/>
      <c r="G28" s="122"/>
      <c r="H28" s="122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1:22" ht="19.899999999999999" customHeight="1" x14ac:dyDescent="0.25">
      <c r="C29" s="21"/>
      <c r="D29" s="29"/>
      <c r="E29" s="21"/>
      <c r="F29" s="21"/>
      <c r="G29" s="122"/>
      <c r="H29" s="122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1:22" ht="19.899999999999999" customHeight="1" x14ac:dyDescent="0.25">
      <c r="C30" s="21"/>
      <c r="D30" s="29"/>
      <c r="E30" s="21"/>
      <c r="F30" s="21"/>
      <c r="G30" s="122"/>
      <c r="H30" s="122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1:22" ht="19.899999999999999" customHeight="1" x14ac:dyDescent="0.25">
      <c r="C31" s="21"/>
      <c r="D31" s="29"/>
      <c r="E31" s="21"/>
      <c r="F31" s="21"/>
      <c r="G31" s="122"/>
      <c r="H31" s="122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1:22" ht="19.899999999999999" customHeight="1" x14ac:dyDescent="0.25">
      <c r="C32" s="21"/>
      <c r="D32" s="29"/>
      <c r="E32" s="21"/>
      <c r="F32" s="21"/>
      <c r="G32" s="122"/>
      <c r="H32" s="122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22"/>
      <c r="H33" s="122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22"/>
      <c r="H34" s="122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22"/>
      <c r="H35" s="122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22"/>
      <c r="H36" s="122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22"/>
      <c r="H37" s="122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22"/>
      <c r="H38" s="122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22"/>
      <c r="H39" s="122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22"/>
      <c r="H40" s="122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22"/>
      <c r="H41" s="122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22"/>
      <c r="H42" s="122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22"/>
      <c r="H43" s="122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22"/>
      <c r="H44" s="122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22"/>
      <c r="H45" s="122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22"/>
      <c r="H46" s="122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22"/>
      <c r="H47" s="122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22"/>
      <c r="H48" s="122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22"/>
      <c r="H49" s="122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22"/>
      <c r="H50" s="122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22"/>
      <c r="H51" s="122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22"/>
      <c r="H52" s="122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22"/>
      <c r="H53" s="122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22"/>
      <c r="H54" s="122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22"/>
      <c r="H55" s="122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22"/>
      <c r="H56" s="122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22"/>
      <c r="H57" s="122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22"/>
      <c r="H58" s="122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22"/>
      <c r="H59" s="122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22"/>
      <c r="H60" s="122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22"/>
      <c r="H61" s="122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22"/>
      <c r="H62" s="122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22"/>
      <c r="H63" s="122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22"/>
      <c r="H64" s="122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22"/>
      <c r="H65" s="122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22"/>
      <c r="H66" s="122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22"/>
      <c r="H67" s="122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22"/>
      <c r="H68" s="122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22"/>
      <c r="H69" s="122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22"/>
      <c r="H70" s="122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22"/>
      <c r="H71" s="122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22"/>
      <c r="H72" s="122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22"/>
      <c r="H73" s="122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22"/>
      <c r="H74" s="122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22"/>
      <c r="H75" s="122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22"/>
      <c r="H76" s="122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22"/>
      <c r="H77" s="122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22"/>
      <c r="H78" s="122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22"/>
      <c r="H79" s="122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22"/>
      <c r="H80" s="122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22"/>
      <c r="H81" s="122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22"/>
      <c r="H82" s="122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22"/>
      <c r="H83" s="122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22"/>
      <c r="H84" s="122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22"/>
      <c r="H85" s="122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22"/>
      <c r="H86" s="122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22"/>
      <c r="H87" s="122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22"/>
      <c r="H88" s="122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22"/>
      <c r="H89" s="122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22"/>
      <c r="H90" s="122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22"/>
      <c r="H91" s="122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22"/>
      <c r="H92" s="122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22"/>
      <c r="H93" s="122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22"/>
      <c r="H94" s="122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22"/>
      <c r="H95" s="122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22"/>
      <c r="H96" s="122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22"/>
      <c r="H97" s="122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22"/>
      <c r="H98" s="122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22"/>
      <c r="H99" s="122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22"/>
      <c r="H100" s="122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22"/>
      <c r="H101" s="122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122"/>
      <c r="H102" s="122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122"/>
      <c r="H103" s="122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122"/>
      <c r="H104" s="122"/>
      <c r="I104" s="11"/>
      <c r="J104" s="11"/>
      <c r="K104" s="11"/>
      <c r="L104" s="11"/>
      <c r="M104" s="11"/>
      <c r="N104" s="6"/>
      <c r="O104" s="6"/>
      <c r="P104" s="6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122"/>
      <c r="H105" s="122"/>
      <c r="I105" s="11"/>
      <c r="J105" s="11"/>
      <c r="K105" s="11"/>
      <c r="L105" s="11"/>
      <c r="M105" s="11"/>
      <c r="N105" s="6"/>
      <c r="O105" s="6"/>
      <c r="P105" s="6"/>
      <c r="Q105" s="11"/>
      <c r="R105" s="11"/>
      <c r="S105" s="11"/>
    </row>
    <row r="106" spans="3:19" ht="19.899999999999999" customHeight="1" x14ac:dyDescent="0.25">
      <c r="C106" s="21"/>
      <c r="D106" s="29"/>
      <c r="E106" s="21"/>
      <c r="F106" s="21"/>
      <c r="G106" s="122"/>
      <c r="H106" s="122"/>
      <c r="I106" s="11"/>
      <c r="J106" s="11"/>
      <c r="K106" s="11"/>
      <c r="L106" s="11"/>
      <c r="M106" s="11"/>
      <c r="N106" s="6"/>
      <c r="O106" s="6"/>
      <c r="P106" s="6"/>
    </row>
    <row r="107" spans="3:19" ht="19.899999999999999" customHeight="1" x14ac:dyDescent="0.25">
      <c r="C107" s="5"/>
      <c r="E107" s="5"/>
      <c r="F107" s="5"/>
      <c r="J107" s="5"/>
    </row>
    <row r="108" spans="3:19" ht="19.899999999999999" customHeight="1" x14ac:dyDescent="0.25">
      <c r="C108" s="5"/>
      <c r="E108" s="5"/>
      <c r="F108" s="5"/>
      <c r="J108" s="5"/>
    </row>
    <row r="109" spans="3:19" ht="19.899999999999999" customHeight="1" x14ac:dyDescent="0.25">
      <c r="C109" s="5"/>
      <c r="E109" s="5"/>
      <c r="F109" s="5"/>
      <c r="J109" s="5"/>
    </row>
    <row r="110" spans="3:19" ht="19.899999999999999" customHeight="1" x14ac:dyDescent="0.25">
      <c r="C110" s="5"/>
      <c r="E110" s="5"/>
      <c r="F110" s="5"/>
      <c r="J110" s="5"/>
    </row>
    <row r="111" spans="3:19" ht="19.899999999999999" customHeight="1" x14ac:dyDescent="0.25">
      <c r="C111" s="5"/>
      <c r="E111" s="5"/>
      <c r="F111" s="5"/>
      <c r="J111" s="5"/>
    </row>
    <row r="112" spans="3:19" ht="19.899999999999999" customHeight="1" x14ac:dyDescent="0.25">
      <c r="C112" s="5"/>
      <c r="E112" s="5"/>
      <c r="F112" s="5"/>
      <c r="J112" s="5"/>
    </row>
    <row r="113" spans="3:10" ht="19.899999999999999" customHeight="1" x14ac:dyDescent="0.25">
      <c r="C113" s="5"/>
      <c r="E113" s="5"/>
      <c r="F113" s="5"/>
      <c r="J113" s="5"/>
    </row>
    <row r="114" spans="3:10" ht="19.899999999999999" customHeight="1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  <row r="235" spans="3:10" x14ac:dyDescent="0.25">
      <c r="C235" s="5"/>
      <c r="E235" s="5"/>
      <c r="F235" s="5"/>
      <c r="J235" s="5"/>
    </row>
    <row r="236" spans="3:10" x14ac:dyDescent="0.25">
      <c r="C236" s="5"/>
      <c r="E236" s="5"/>
      <c r="F236" s="5"/>
      <c r="J236" s="5"/>
    </row>
    <row r="237" spans="3:10" x14ac:dyDescent="0.25">
      <c r="C237" s="5"/>
      <c r="E237" s="5"/>
      <c r="F237" s="5"/>
      <c r="J237" s="5"/>
    </row>
  </sheetData>
  <sheetProtection algorithmName="SHA-512" hashValue="0vIFcfiX0J0iNQJ/vf9CGb86ZLNzMVXE7drRpfMqLwffGRlU5lB4iEOnC0U8LdZeZLwKJV1AwwcFPhOpfWc3sQ==" saltValue="ELbfCOwgGlp3QyCcvwxWdg==" spinCount="100000" sheet="1" objects="1" scenarios="1"/>
  <mergeCells count="26">
    <mergeCell ref="V15:V17"/>
    <mergeCell ref="U7:U10"/>
    <mergeCell ref="H7:H10"/>
    <mergeCell ref="H15:H17"/>
    <mergeCell ref="I15:I17"/>
    <mergeCell ref="J15:J17"/>
    <mergeCell ref="K15:K17"/>
    <mergeCell ref="L15:L17"/>
    <mergeCell ref="M15:M17"/>
    <mergeCell ref="N15:N17"/>
    <mergeCell ref="O15:O17"/>
    <mergeCell ref="U15:U17"/>
    <mergeCell ref="B1:D1"/>
    <mergeCell ref="G5:H5"/>
    <mergeCell ref="B21:G21"/>
    <mergeCell ref="R20:T20"/>
    <mergeCell ref="R19:T19"/>
    <mergeCell ref="B19:G19"/>
    <mergeCell ref="B20:H20"/>
    <mergeCell ref="I7:I10"/>
    <mergeCell ref="L7:L10"/>
    <mergeCell ref="M7:M10"/>
    <mergeCell ref="N7:N10"/>
    <mergeCell ref="O7:O10"/>
    <mergeCell ref="J7:J10"/>
    <mergeCell ref="K7:K10"/>
  </mergeCells>
  <conditionalFormatting sqref="D7:D17 B7:B17">
    <cfRule type="containsBlanks" dxfId="31" priority="100">
      <formula>LEN(TRIM(B7))=0</formula>
    </cfRule>
  </conditionalFormatting>
  <conditionalFormatting sqref="B7:B17">
    <cfRule type="cellIs" dxfId="30" priority="97" operator="greaterThanOrEqual">
      <formula>1</formula>
    </cfRule>
  </conditionalFormatting>
  <conditionalFormatting sqref="T7:T17">
    <cfRule type="cellIs" dxfId="29" priority="84" operator="equal">
      <formula>"VYHOVUJE"</formula>
    </cfRule>
  </conditionalFormatting>
  <conditionalFormatting sqref="T7:T17">
    <cfRule type="cellIs" dxfId="28" priority="83" operator="equal">
      <formula>"NEVYHOVUJE"</formula>
    </cfRule>
  </conditionalFormatting>
  <conditionalFormatting sqref="H7 R7:R17">
    <cfRule type="containsBlanks" dxfId="27" priority="77">
      <formula>LEN(TRIM(H7))=0</formula>
    </cfRule>
  </conditionalFormatting>
  <conditionalFormatting sqref="H7 R7:R17">
    <cfRule type="notContainsBlanks" dxfId="26" priority="75">
      <formula>LEN(TRIM(H7))&gt;0</formula>
    </cfRule>
  </conditionalFormatting>
  <conditionalFormatting sqref="H7 R7:R17">
    <cfRule type="notContainsBlanks" dxfId="25" priority="74">
      <formula>LEN(TRIM(H7))&gt;0</formula>
    </cfRule>
  </conditionalFormatting>
  <conditionalFormatting sqref="H7">
    <cfRule type="notContainsBlanks" dxfId="24" priority="73">
      <formula>LEN(TRIM(H7))&gt;0</formula>
    </cfRule>
  </conditionalFormatting>
  <conditionalFormatting sqref="H11">
    <cfRule type="containsBlanks" dxfId="23" priority="24">
      <formula>LEN(TRIM(H11))=0</formula>
    </cfRule>
  </conditionalFormatting>
  <conditionalFormatting sqref="H11">
    <cfRule type="notContainsBlanks" dxfId="22" priority="23">
      <formula>LEN(TRIM(H11))&gt;0</formula>
    </cfRule>
  </conditionalFormatting>
  <conditionalFormatting sqref="H11">
    <cfRule type="notContainsBlanks" dxfId="21" priority="22">
      <formula>LEN(TRIM(H11))&gt;0</formula>
    </cfRule>
  </conditionalFormatting>
  <conditionalFormatting sqref="H11">
    <cfRule type="notContainsBlanks" dxfId="20" priority="21">
      <formula>LEN(TRIM(H11))&gt;0</formula>
    </cfRule>
  </conditionalFormatting>
  <conditionalFormatting sqref="H12">
    <cfRule type="containsBlanks" dxfId="19" priority="20">
      <formula>LEN(TRIM(H12))=0</formula>
    </cfRule>
  </conditionalFormatting>
  <conditionalFormatting sqref="H12">
    <cfRule type="notContainsBlanks" dxfId="18" priority="19">
      <formula>LEN(TRIM(H12))&gt;0</formula>
    </cfRule>
  </conditionalFormatting>
  <conditionalFormatting sqref="H12">
    <cfRule type="notContainsBlanks" dxfId="17" priority="18">
      <formula>LEN(TRIM(H12))&gt;0</formula>
    </cfRule>
  </conditionalFormatting>
  <conditionalFormatting sqref="H12">
    <cfRule type="notContainsBlanks" dxfId="16" priority="17">
      <formula>LEN(TRIM(H12))&gt;0</formula>
    </cfRule>
  </conditionalFormatting>
  <conditionalFormatting sqref="H13">
    <cfRule type="containsBlanks" dxfId="15" priority="16">
      <formula>LEN(TRIM(H13))=0</formula>
    </cfRule>
  </conditionalFormatting>
  <conditionalFormatting sqref="H13">
    <cfRule type="notContainsBlanks" dxfId="14" priority="15">
      <formula>LEN(TRIM(H13))&gt;0</formula>
    </cfRule>
  </conditionalFormatting>
  <conditionalFormatting sqref="H13">
    <cfRule type="notContainsBlanks" dxfId="13" priority="14">
      <formula>LEN(TRIM(H13))&gt;0</formula>
    </cfRule>
  </conditionalFormatting>
  <conditionalFormatting sqref="H13">
    <cfRule type="notContainsBlanks" dxfId="12" priority="13">
      <formula>LEN(TRIM(H13))&gt;0</formula>
    </cfRule>
  </conditionalFormatting>
  <conditionalFormatting sqref="H14">
    <cfRule type="containsBlanks" dxfId="11" priority="12">
      <formula>LEN(TRIM(H14))=0</formula>
    </cfRule>
  </conditionalFormatting>
  <conditionalFormatting sqref="H14">
    <cfRule type="notContainsBlanks" dxfId="10" priority="11">
      <formula>LEN(TRIM(H14))&gt;0</formula>
    </cfRule>
  </conditionalFormatting>
  <conditionalFormatting sqref="H14">
    <cfRule type="notContainsBlanks" dxfId="9" priority="10">
      <formula>LEN(TRIM(H14))&gt;0</formula>
    </cfRule>
  </conditionalFormatting>
  <conditionalFormatting sqref="H14">
    <cfRule type="notContainsBlanks" dxfId="8" priority="9">
      <formula>LEN(TRIM(H14))&gt;0</formula>
    </cfRule>
  </conditionalFormatting>
  <conditionalFormatting sqref="H15">
    <cfRule type="containsBlanks" dxfId="7" priority="8">
      <formula>LEN(TRIM(H15))=0</formula>
    </cfRule>
  </conditionalFormatting>
  <conditionalFormatting sqref="H15">
    <cfRule type="notContainsBlanks" dxfId="6" priority="7">
      <formula>LEN(TRIM(H15))&gt;0</formula>
    </cfRule>
  </conditionalFormatting>
  <conditionalFormatting sqref="H15">
    <cfRule type="notContainsBlanks" dxfId="5" priority="6">
      <formula>LEN(TRIM(H15))&gt;0</formula>
    </cfRule>
  </conditionalFormatting>
  <conditionalFormatting sqref="H15">
    <cfRule type="notContainsBlanks" dxfId="4" priority="5">
      <formula>LEN(TRIM(H15))&gt;0</formula>
    </cfRule>
  </conditionalFormatting>
  <conditionalFormatting sqref="G7:G17">
    <cfRule type="containsBlanks" dxfId="3" priority="4">
      <formula>LEN(TRIM(G7))=0</formula>
    </cfRule>
  </conditionalFormatting>
  <conditionalFormatting sqref="G7:G17">
    <cfRule type="notContainsBlanks" dxfId="2" priority="3">
      <formula>LEN(TRIM(G7))&gt;0</formula>
    </cfRule>
  </conditionalFormatting>
  <conditionalFormatting sqref="G7:G17">
    <cfRule type="notContainsBlanks" dxfId="1" priority="2">
      <formula>LEN(TRIM(G7))&gt;0</formula>
    </cfRule>
  </conditionalFormatting>
  <conditionalFormatting sqref="G7:G17">
    <cfRule type="notContainsBlanks" dxfId="0" priority="1">
      <formula>LEN(TRIM(G7))&gt;0</formula>
    </cfRule>
  </conditionalFormatting>
  <dataValidations count="3">
    <dataValidation type="list" allowBlank="1" showInputMessage="1" showErrorMessage="1" sqref="J7 J11:J14 H15 J15" xr:uid="{E29ABA58-E623-4708-BD17-CB8325B46133}">
      <formula1>"ANO,NE"</formula1>
    </dataValidation>
    <dataValidation type="list" showInputMessage="1" showErrorMessage="1" sqref="E7:E17" xr:uid="{8C26EAE3-16EE-4825-9C10-C919BCF6B1BA}">
      <formula1>"ks,bal,sada,m,"</formula1>
    </dataValidation>
    <dataValidation type="list" allowBlank="1" showInputMessage="1" showErrorMessage="1" sqref="V7 V9 V12" xr:uid="{00000000-0002-0000-0000-000002000000}">
      <formula1>#REF!</formula1>
    </dataValidation>
  </dataValidations>
  <pageMargins left="0.18" right="0.15748031496062992" top="3.937007874015748E-2" bottom="0.11811023622047245" header="7.874015748031496E-2" footer="7.874015748031496E-2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2022-04-08T05:55:28Z</cp:lastPrinted>
  <dcterms:created xsi:type="dcterms:W3CDTF">2014-03-05T12:43:32Z</dcterms:created>
  <dcterms:modified xsi:type="dcterms:W3CDTF">2022-05-30T09:16:34Z</dcterms:modified>
</cp:coreProperties>
</file>